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r-my.sharepoint.com/personal/sebap_regioner_dk/Documents/"/>
    </mc:Choice>
  </mc:AlternateContent>
  <xr:revisionPtr revIDLastSave="94" documentId="8_{B43E5ACA-D9AE-40AB-9822-5B1590D14279}" xr6:coauthVersionLast="47" xr6:coauthVersionMax="47" xr10:uidLastSave="{AD97C182-99AF-46E3-AB9C-6EE4F9F2F9C1}"/>
  <bookViews>
    <workbookView xWindow="-28920" yWindow="-120" windowWidth="29040" windowHeight="17520" xr2:uid="{B9B5145F-EC9C-4E29-A500-FF91CBC0AAA0}"/>
  </bookViews>
  <sheets>
    <sheet name="Mio. kr." sheetId="1" r:id="rId1"/>
    <sheet name="Tusind kr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B5" i="1"/>
  <c r="B6" i="1"/>
  <c r="B7" i="1"/>
  <c r="B8" i="1"/>
  <c r="B9" i="1"/>
  <c r="H5" i="2"/>
  <c r="H6" i="2"/>
  <c r="H7" i="2"/>
  <c r="H8" i="2"/>
  <c r="H9" i="2"/>
  <c r="H4" i="2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B16" i="1"/>
  <c r="B17" i="1"/>
  <c r="B18" i="1"/>
  <c r="B19" i="1"/>
  <c r="B20" i="1"/>
  <c r="C26" i="1"/>
  <c r="D26" i="1"/>
  <c r="C27" i="1"/>
  <c r="D27" i="1"/>
  <c r="C28" i="1"/>
  <c r="D28" i="1"/>
  <c r="C29" i="1"/>
  <c r="D29" i="1"/>
  <c r="C30" i="1"/>
  <c r="D30" i="1"/>
  <c r="C31" i="1"/>
  <c r="D31" i="1"/>
  <c r="B27" i="1"/>
  <c r="B28" i="1"/>
  <c r="B29" i="1"/>
  <c r="B30" i="1"/>
  <c r="B31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B39" i="1"/>
  <c r="B40" i="1"/>
  <c r="B41" i="1"/>
  <c r="B42" i="1"/>
  <c r="B43" i="1"/>
  <c r="B38" i="1"/>
  <c r="B26" i="1"/>
  <c r="B15" i="1"/>
  <c r="B4" i="1"/>
</calcChain>
</file>

<file path=xl/sharedStrings.xml><?xml version="1.0" encoding="utf-8"?>
<sst xmlns="http://schemas.openxmlformats.org/spreadsheetml/2006/main" count="162" uniqueCount="59">
  <si>
    <t>Sygehusvæsen</t>
  </si>
  <si>
    <t>Psykiatriske sygehuse</t>
  </si>
  <si>
    <t>Praksis sektor eksl. Medicin</t>
  </si>
  <si>
    <t>Administration</t>
  </si>
  <si>
    <t>Diverse omkostninger og indtægter</t>
  </si>
  <si>
    <t>Andel af fælles formål og administration</t>
  </si>
  <si>
    <t>Sundhed ekskl. Medicin</t>
  </si>
  <si>
    <t>Medicintilskud</t>
  </si>
  <si>
    <t>Sundhed i alt</t>
  </si>
  <si>
    <t>Konto</t>
  </si>
  <si>
    <t>1.10.01</t>
  </si>
  <si>
    <t>1.10.02</t>
  </si>
  <si>
    <t>1.20.10-30 ekskl. 1.20.12</t>
  </si>
  <si>
    <t>1.50.33-37</t>
  </si>
  <si>
    <t>1.60.40-41+1.80.60-61</t>
  </si>
  <si>
    <t>1.70.50</t>
  </si>
  <si>
    <t>HKT 1 ekskl. 1.20.12</t>
  </si>
  <si>
    <t>1.20.12</t>
  </si>
  <si>
    <t>HKT 1</t>
  </si>
  <si>
    <t>Region Nordjylland</t>
  </si>
  <si>
    <t>Region Midtjylland</t>
  </si>
  <si>
    <t>Region Syddanmark</t>
  </si>
  <si>
    <t>Region Hovedstaden</t>
  </si>
  <si>
    <t>Region Sjælland</t>
  </si>
  <si>
    <t>Hovedtal</t>
  </si>
  <si>
    <t>Tilskud til kollektiv trafik</t>
  </si>
  <si>
    <t>Kulturel virksomhed</t>
  </si>
  <si>
    <t>Erhvervsudvikling</t>
  </si>
  <si>
    <t>Uddannelse</t>
  </si>
  <si>
    <t>Miljø</t>
  </si>
  <si>
    <t xml:space="preserve">Andel af fælles formål og administration </t>
  </si>
  <si>
    <t>Regional Udvikling i alt</t>
  </si>
  <si>
    <t>3.10.1</t>
  </si>
  <si>
    <t>3.20.10</t>
  </si>
  <si>
    <t>3.30.20-29</t>
  </si>
  <si>
    <t>3.40.30</t>
  </si>
  <si>
    <t>3.50.40-41</t>
  </si>
  <si>
    <t>3.60.50-51</t>
  </si>
  <si>
    <t>3.70.60-63</t>
  </si>
  <si>
    <t>HKT 3</t>
  </si>
  <si>
    <t>Hovedtotal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</si>
  <si>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</si>
  <si>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</si>
  <si>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</si>
  <si>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</si>
  <si>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</si>
  <si>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</si>
  <si>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</si>
  <si>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Sundheds-området</t>
  </si>
  <si>
    <t>Social og special-undervisning</t>
  </si>
  <si>
    <t>Regional udvikling</t>
  </si>
  <si>
    <t>Bruttoanlægs-udgifter   i alt</t>
  </si>
  <si>
    <t>HKT 1 (DRT 3)</t>
  </si>
  <si>
    <t>HKT 3 (DRT 3)</t>
  </si>
  <si>
    <t>(DRT 3)</t>
  </si>
  <si>
    <t>Tabel 4: Bruttoanlægsudgifter, 2025 i mio. kr. årets priser</t>
  </si>
  <si>
    <t>Tabel 3: Bruttoudgifter på social- og specialundervisningsområdet, 2025 i mio. kr. årets priser</t>
  </si>
  <si>
    <t>Tabel 1: Nettodriftsudgifter på sundhedsområdet. 2025 i mio. kr. årets priser</t>
  </si>
  <si>
    <t>Tabel 2: Nettodriftsudgifter på Regional Udvikling. 2025 i mio. kr. årets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</si>
</sst>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b/>
      <i/>
      <sz val="11"/>
      <color rgb="FF000000"/>
      <name val="Segoe UI"/>
      <family val="2"/>
    </font>
    <font>
      <sz val="11"/>
      <color rgb="FF000000"/>
      <name val="Calibri"/>
      <family val="2"/>
    </font>
    <font>
      <sz val="9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2" borderId="0" xfId="0" applyFill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wrapText="1"/>
    </xf>
    <xf numFmtId="0" fontId="2" fillId="2" borderId="3" xfId="0" applyFont="1" applyFill="1" applyBorder="1"/>
    <xf numFmtId="3" fontId="0" fillId="2" borderId="3" xfId="0" applyNumberFormat="1" applyFill="1" applyBorder="1" applyAlignment="1">
      <alignment horizontal="right"/>
    </xf>
    <xf numFmtId="3" fontId="3" fillId="2" borderId="3" xfId="0" applyNumberFormat="1" applyFont="1" applyFill="1" applyBorder="1"/>
    <xf numFmtId="0" fontId="2" fillId="4" borderId="3" xfId="0" applyFont="1" applyFill="1" applyBorder="1"/>
    <xf numFmtId="3" fontId="0" fillId="5" borderId="3" xfId="0" applyNumberFormat="1" applyFill="1" applyBorder="1" applyAlignment="1">
      <alignment horizontal="right"/>
    </xf>
    <xf numFmtId="3" fontId="3" fillId="5" borderId="3" xfId="0" applyNumberFormat="1" applyFont="1" applyFill="1" applyBorder="1"/>
    <xf numFmtId="3" fontId="1" fillId="5" borderId="3" xfId="0" applyNumberFormat="1" applyFont="1" applyFill="1" applyBorder="1" applyAlignment="1">
      <alignment horizontal="right"/>
    </xf>
    <xf numFmtId="3" fontId="2" fillId="5" borderId="3" xfId="0" applyNumberFormat="1" applyFont="1" applyFill="1" applyBorder="1"/>
    <xf numFmtId="0" fontId="3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2" fillId="2" borderId="1" xfId="0" applyFont="1" applyFill="1" applyBorder="1" applyAlignment="1">
      <alignment horizontal="left"/>
    </xf>
    <xf numFmtId="0" fontId="3" fillId="0" borderId="0" xfId="0" applyFont="1"/>
    <xf numFmtId="0" fontId="4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3" fontId="3" fillId="2" borderId="3" xfId="0" applyNumberFormat="1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left"/>
    </xf>
    <xf numFmtId="3" fontId="2" fillId="5" borderId="3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195D-A7EA-45E9-B827-E5F22388420D}">
  <dimension ref="A1:N60"/>
  <sheetViews>
    <sheetView tabSelected="1" workbookViewId="0">
      <selection activeCell="K13" sqref="K13"/>
    </sheetView>
  </sheetViews>
  <sheetFormatPr defaultRowHeight="17.25" x14ac:dyDescent="0.3"/>
  <cols>
    <col min="1" max="13" width="16.77734375" customWidth="1"/>
  </cols>
  <sheetData>
    <row r="1" spans="1:14" x14ac:dyDescent="0.3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pans="1:14" ht="82.5" x14ac:dyDescent="0.3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2"/>
      <c r="L2" s="2"/>
      <c r="M2" s="2"/>
      <c r="N2" s="2"/>
    </row>
    <row r="3" spans="1:14" ht="49.5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6" t="s">
        <v>18</v>
      </c>
      <c r="K3" s="2"/>
      <c r="L3" s="2"/>
      <c r="M3" s="2"/>
      <c r="N3" s="2"/>
    </row>
    <row r="4" spans="1:14" x14ac:dyDescent="0.3">
      <c r="A4" s="7" t="s">
        <v>19</v>
      </c>
      <c r="B4" s="8">
        <f>'Tusind kr.'!B4/1000</f>
        <v>9757.9840000000004</v>
      </c>
      <c r="C4" s="8">
        <f>'Tusind kr.'!C4/1000</f>
        <v>957.39800000000002</v>
      </c>
      <c r="D4" s="8">
        <f>'Tusind kr.'!D4/1000</f>
        <v>2004.2760000000001</v>
      </c>
      <c r="E4" s="8">
        <f>'Tusind kr.'!E4/1000</f>
        <v>774.702</v>
      </c>
      <c r="F4" s="8">
        <f>'Tusind kr.'!F4/1000</f>
        <v>54.228999999999999</v>
      </c>
      <c r="G4" s="8">
        <f>'Tusind kr.'!G4/1000</f>
        <v>499.63400000000001</v>
      </c>
      <c r="H4" s="8">
        <f>'Tusind kr.'!H4/1000</f>
        <v>14048.223</v>
      </c>
      <c r="I4" s="8">
        <f>'Tusind kr.'!I4/1000</f>
        <v>798</v>
      </c>
      <c r="J4" s="8">
        <f>'Tusind kr.'!J4/1000</f>
        <v>14846.223</v>
      </c>
      <c r="K4" s="2"/>
      <c r="L4" s="2"/>
      <c r="M4" s="2"/>
      <c r="N4" s="2"/>
    </row>
    <row r="5" spans="1:14" x14ac:dyDescent="0.3">
      <c r="A5" s="10" t="s">
        <v>20</v>
      </c>
      <c r="B5" s="11">
        <f>'Tusind kr.'!B5/1000</f>
        <v>20646.989000000001</v>
      </c>
      <c r="C5" s="11">
        <f>'Tusind kr.'!C5/1000</f>
        <v>2407.5509999999999</v>
      </c>
      <c r="D5" s="11">
        <f>'Tusind kr.'!D5/1000</f>
        <v>4611.7749999999996</v>
      </c>
      <c r="E5" s="11">
        <f>'Tusind kr.'!E5/1000</f>
        <v>885.86500000000001</v>
      </c>
      <c r="F5" s="11">
        <f>'Tusind kr.'!F5/1000</f>
        <v>91.287000000000006</v>
      </c>
      <c r="G5" s="11">
        <f>'Tusind kr.'!G5/1000</f>
        <v>890.15499999999997</v>
      </c>
      <c r="H5" s="11">
        <f>'Tusind kr.'!H5/1000</f>
        <v>29533.621999999999</v>
      </c>
      <c r="I5" s="11">
        <f>'Tusind kr.'!I5/1000</f>
        <v>1727.808</v>
      </c>
      <c r="J5" s="11">
        <f>'Tusind kr.'!J5/1000</f>
        <v>31261.43</v>
      </c>
      <c r="K5" s="2"/>
      <c r="L5" s="2"/>
      <c r="M5" s="2"/>
      <c r="N5" s="2"/>
    </row>
    <row r="6" spans="1:14" x14ac:dyDescent="0.3">
      <c r="A6" s="7" t="s">
        <v>21</v>
      </c>
      <c r="B6" s="8">
        <f>'Tusind kr.'!B6/1000</f>
        <v>19811.760999999999</v>
      </c>
      <c r="C6" s="8">
        <f>'Tusind kr.'!C6/1000</f>
        <v>2510.5909999999999</v>
      </c>
      <c r="D6" s="8">
        <f>'Tusind kr.'!D6/1000</f>
        <v>4323.5550000000003</v>
      </c>
      <c r="E6" s="8">
        <f>'Tusind kr.'!E6/1000</f>
        <v>1472.377</v>
      </c>
      <c r="F6" s="8">
        <f>'Tusind kr.'!F6/1000</f>
        <v>18.690999999999999</v>
      </c>
      <c r="G6" s="8">
        <f>'Tusind kr.'!G6/1000</f>
        <v>724.33399999999995</v>
      </c>
      <c r="H6" s="8">
        <f>'Tusind kr.'!H6/1000</f>
        <v>28861.309000000001</v>
      </c>
      <c r="I6" s="8">
        <f>'Tusind kr.'!I6/1000</f>
        <v>1690.7660000000001</v>
      </c>
      <c r="J6" s="8">
        <f>'Tusind kr.'!J6/1000</f>
        <v>30552.075000000001</v>
      </c>
      <c r="K6" s="2"/>
      <c r="L6" s="2"/>
      <c r="M6" s="2"/>
      <c r="N6" s="2"/>
    </row>
    <row r="7" spans="1:14" x14ac:dyDescent="0.3">
      <c r="A7" s="10" t="s">
        <v>22</v>
      </c>
      <c r="B7" s="11">
        <f>'Tusind kr.'!B7/1000</f>
        <v>27148.257000000001</v>
      </c>
      <c r="C7" s="11">
        <f>'Tusind kr.'!C7/1000</f>
        <v>4477.7110000000002</v>
      </c>
      <c r="D7" s="11">
        <f>'Tusind kr.'!D7/1000</f>
        <v>6349.82</v>
      </c>
      <c r="E7" s="11">
        <f>'Tusind kr.'!E7/1000</f>
        <v>2445.5360000000001</v>
      </c>
      <c r="F7" s="11">
        <f>'Tusind kr.'!F7/1000</f>
        <v>1293.8879999999999</v>
      </c>
      <c r="G7" s="11">
        <f>'Tusind kr.'!G7/1000</f>
        <v>1020.639</v>
      </c>
      <c r="H7" s="11">
        <f>'Tusind kr.'!H7/1000</f>
        <v>42735.851000000002</v>
      </c>
      <c r="I7" s="11">
        <f>'Tusind kr.'!I7/1000</f>
        <v>2177</v>
      </c>
      <c r="J7" s="11">
        <f>'Tusind kr.'!J7/1000</f>
        <v>45012.851000000002</v>
      </c>
      <c r="K7" s="2"/>
      <c r="L7" s="2"/>
      <c r="M7" s="2"/>
      <c r="N7" s="2"/>
    </row>
    <row r="8" spans="1:14" x14ac:dyDescent="0.3">
      <c r="A8" s="7" t="s">
        <v>23</v>
      </c>
      <c r="B8" s="8">
        <f>'Tusind kr.'!B8/1000</f>
        <v>14789.558000000001</v>
      </c>
      <c r="C8" s="8">
        <f>'Tusind kr.'!C8/1000</f>
        <v>1619.5360000000001</v>
      </c>
      <c r="D8" s="8">
        <f>'Tusind kr.'!D8/1000</f>
        <v>3127.9360000000001</v>
      </c>
      <c r="E8" s="8">
        <f>'Tusind kr.'!E8/1000</f>
        <v>519.39300000000003</v>
      </c>
      <c r="F8" s="8">
        <f>'Tusind kr.'!F8/1000</f>
        <v>102.9</v>
      </c>
      <c r="G8" s="8">
        <f>'Tusind kr.'!G8/1000</f>
        <v>1028.934</v>
      </c>
      <c r="H8" s="8">
        <f>'Tusind kr.'!H8/1000</f>
        <v>21188.257000000001</v>
      </c>
      <c r="I8" s="8">
        <f>'Tusind kr.'!I8/1000</f>
        <v>1267.8330000000001</v>
      </c>
      <c r="J8" s="8">
        <f>'Tusind kr.'!J8/1000</f>
        <v>22456.09</v>
      </c>
      <c r="K8" s="2"/>
      <c r="L8" s="2"/>
      <c r="M8" s="2"/>
      <c r="N8" s="2"/>
    </row>
    <row r="9" spans="1:14" x14ac:dyDescent="0.3">
      <c r="A9" s="10" t="s">
        <v>24</v>
      </c>
      <c r="B9" s="13">
        <f>'Tusind kr.'!B9/1000</f>
        <v>92154.548999999999</v>
      </c>
      <c r="C9" s="13">
        <f>'Tusind kr.'!C9/1000</f>
        <v>11972.787</v>
      </c>
      <c r="D9" s="13">
        <f>'Tusind kr.'!D9/1000</f>
        <v>20417.362000000001</v>
      </c>
      <c r="E9" s="13">
        <f>'Tusind kr.'!E9/1000</f>
        <v>6097.8729999999996</v>
      </c>
      <c r="F9" s="13">
        <f>'Tusind kr.'!F9/1000</f>
        <v>1560.9949999999999</v>
      </c>
      <c r="G9" s="13">
        <f>'Tusind kr.'!G9/1000</f>
        <v>4163.6959999999999</v>
      </c>
      <c r="H9" s="13">
        <f>'Tusind kr.'!H9/1000</f>
        <v>136367.26199999999</v>
      </c>
      <c r="I9" s="13">
        <f>'Tusind kr.'!I9/1000</f>
        <v>7661.4070000000002</v>
      </c>
      <c r="J9" s="13">
        <f>'Tusind kr.'!J9/1000</f>
        <v>144128.66899999999</v>
      </c>
      <c r="K9" s="2"/>
      <c r="L9" s="2"/>
      <c r="M9" s="2"/>
      <c r="N9" s="2"/>
    </row>
    <row r="10" spans="1:14" x14ac:dyDescent="0.3">
      <c r="A10" s="15"/>
      <c r="B10" s="16"/>
      <c r="C10" s="16"/>
      <c r="D10" s="16"/>
      <c r="E10" s="16"/>
      <c r="F10" s="16"/>
      <c r="G10" s="16"/>
      <c r="H10" s="17"/>
      <c r="I10" s="16"/>
      <c r="J10" s="18"/>
      <c r="K10" s="2"/>
      <c r="L10" s="2"/>
      <c r="M10" s="2"/>
      <c r="N10" s="2"/>
    </row>
    <row r="11" spans="1:14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2"/>
      <c r="L11" s="2"/>
      <c r="M11" s="2"/>
      <c r="N11" s="2"/>
    </row>
    <row r="12" spans="1:14" x14ac:dyDescent="0.3">
      <c r="A12" s="19" t="s">
        <v>58</v>
      </c>
      <c r="B12" s="19"/>
      <c r="C12" s="19"/>
      <c r="D12" s="19"/>
      <c r="E12" s="19"/>
      <c r="F12" s="19"/>
      <c r="G12" s="19"/>
      <c r="H12" s="19"/>
      <c r="I12" s="19"/>
      <c r="J12" s="20"/>
      <c r="K12" s="2"/>
      <c r="L12" s="2"/>
      <c r="M12" s="2"/>
      <c r="N12" s="2"/>
    </row>
    <row r="13" spans="1:14" ht="82.5" x14ac:dyDescent="0.3">
      <c r="A13" s="21"/>
      <c r="B13" s="22" t="s">
        <v>25</v>
      </c>
      <c r="C13" s="22" t="s">
        <v>26</v>
      </c>
      <c r="D13" s="22" t="s">
        <v>27</v>
      </c>
      <c r="E13" s="22" t="s">
        <v>28</v>
      </c>
      <c r="F13" s="22" t="s">
        <v>29</v>
      </c>
      <c r="G13" s="22" t="s">
        <v>4</v>
      </c>
      <c r="H13" s="22" t="s">
        <v>30</v>
      </c>
      <c r="I13" s="22" t="s">
        <v>31</v>
      </c>
      <c r="J13" s="15"/>
      <c r="K13" s="2"/>
      <c r="L13" s="2"/>
      <c r="M13" s="2"/>
      <c r="N13" s="2"/>
    </row>
    <row r="14" spans="1:14" ht="33" x14ac:dyDescent="0.3">
      <c r="A14" s="23" t="s">
        <v>9</v>
      </c>
      <c r="B14" s="23" t="s">
        <v>32</v>
      </c>
      <c r="C14" s="23" t="s">
        <v>33</v>
      </c>
      <c r="D14" s="23" t="s">
        <v>34</v>
      </c>
      <c r="E14" s="23" t="s">
        <v>35</v>
      </c>
      <c r="F14" s="24" t="s">
        <v>36</v>
      </c>
      <c r="G14" s="24" t="s">
        <v>37</v>
      </c>
      <c r="H14" s="23" t="s">
        <v>38</v>
      </c>
      <c r="I14" s="23" t="s">
        <v>39</v>
      </c>
      <c r="J14" s="15"/>
      <c r="K14" s="2"/>
      <c r="L14" s="2"/>
      <c r="M14" s="2"/>
      <c r="N14" s="2"/>
    </row>
    <row r="15" spans="1:14" x14ac:dyDescent="0.3">
      <c r="A15" s="7" t="s">
        <v>19</v>
      </c>
      <c r="B15" s="8">
        <f>'Tusind kr.'!B15/1000</f>
        <v>185.62100000000001</v>
      </c>
      <c r="C15" s="8">
        <f>'Tusind kr.'!C15/1000</f>
        <v>5.7350000000000003</v>
      </c>
      <c r="D15" s="8">
        <f>'Tusind kr.'!D15/1000</f>
        <v>0</v>
      </c>
      <c r="E15" s="8">
        <f>'Tusind kr.'!E15/1000</f>
        <v>10.742000000000001</v>
      </c>
      <c r="F15" s="8">
        <f>'Tusind kr.'!F15/1000</f>
        <v>32.744</v>
      </c>
      <c r="G15" s="8">
        <f>'Tusind kr.'!G15/1000</f>
        <v>84.067999999999998</v>
      </c>
      <c r="H15" s="8">
        <f>'Tusind kr.'!H15/1000</f>
        <v>5.4260000000000002</v>
      </c>
      <c r="I15" s="8">
        <f>'Tusind kr.'!I15/1000</f>
        <v>324.33600000000001</v>
      </c>
      <c r="J15" s="15"/>
      <c r="K15" s="2"/>
      <c r="L15" s="2"/>
      <c r="M15" s="2"/>
      <c r="N15" s="2"/>
    </row>
    <row r="16" spans="1:14" x14ac:dyDescent="0.3">
      <c r="A16" s="10" t="s">
        <v>20</v>
      </c>
      <c r="B16" s="11">
        <f>'Tusind kr.'!B16/1000</f>
        <v>407.52300000000002</v>
      </c>
      <c r="C16" s="11">
        <f>'Tusind kr.'!C16/1000</f>
        <v>14.148</v>
      </c>
      <c r="D16" s="11">
        <f>'Tusind kr.'!D16/1000</f>
        <v>0</v>
      </c>
      <c r="E16" s="11">
        <f>'Tusind kr.'!E16/1000</f>
        <v>29.13</v>
      </c>
      <c r="F16" s="11">
        <f>'Tusind kr.'!F16/1000</f>
        <v>52.564</v>
      </c>
      <c r="G16" s="11">
        <f>'Tusind kr.'!G16/1000</f>
        <v>119.845</v>
      </c>
      <c r="H16" s="11">
        <f>'Tusind kr.'!H16/1000</f>
        <v>20.187000000000001</v>
      </c>
      <c r="I16" s="11">
        <f>'Tusind kr.'!I16/1000</f>
        <v>644.06399999999996</v>
      </c>
      <c r="J16" s="15"/>
      <c r="K16" s="2"/>
      <c r="L16" s="2"/>
      <c r="M16" s="2"/>
      <c r="N16" s="2"/>
    </row>
    <row r="17" spans="1:14" x14ac:dyDescent="0.3">
      <c r="A17" s="7" t="s">
        <v>21</v>
      </c>
      <c r="B17" s="8">
        <f>'Tusind kr.'!B17/1000</f>
        <v>287.80799999999999</v>
      </c>
      <c r="C17" s="8">
        <f>'Tusind kr.'!C17/1000</f>
        <v>11.025</v>
      </c>
      <c r="D17" s="8">
        <f>'Tusind kr.'!D17/1000</f>
        <v>0</v>
      </c>
      <c r="E17" s="8">
        <f>'Tusind kr.'!E17/1000</f>
        <v>24.548999999999999</v>
      </c>
      <c r="F17" s="8">
        <f>'Tusind kr.'!F17/1000</f>
        <v>105.021</v>
      </c>
      <c r="G17" s="8">
        <f>'Tusind kr.'!G17/1000</f>
        <v>68.986000000000004</v>
      </c>
      <c r="H17" s="8">
        <f>'Tusind kr.'!H17/1000</f>
        <v>45.036000000000001</v>
      </c>
      <c r="I17" s="8">
        <f>'Tusind kr.'!I17/1000</f>
        <v>542.42899999999997</v>
      </c>
      <c r="J17" s="15"/>
      <c r="K17" s="2"/>
      <c r="L17" s="2"/>
      <c r="M17" s="2"/>
      <c r="N17" s="2"/>
    </row>
    <row r="18" spans="1:14" x14ac:dyDescent="0.3">
      <c r="A18" s="10" t="s">
        <v>22</v>
      </c>
      <c r="B18" s="11">
        <f>'Tusind kr.'!B18/1000</f>
        <v>610.28200000000004</v>
      </c>
      <c r="C18" s="11">
        <f>'Tusind kr.'!C18/1000</f>
        <v>2.1480000000000001</v>
      </c>
      <c r="D18" s="11">
        <f>'Tusind kr.'!D18/1000</f>
        <v>0</v>
      </c>
      <c r="E18" s="11">
        <f>'Tusind kr.'!E18/1000</f>
        <v>8.3170000000000002</v>
      </c>
      <c r="F18" s="11">
        <f>'Tusind kr.'!F18/1000</f>
        <v>190.274</v>
      </c>
      <c r="G18" s="11">
        <f>'Tusind kr.'!G18/1000</f>
        <v>150.27500000000001</v>
      </c>
      <c r="H18" s="11">
        <f>'Tusind kr.'!H18/1000</f>
        <v>20.416</v>
      </c>
      <c r="I18" s="11">
        <f>'Tusind kr.'!I18/1000</f>
        <v>981.71199999999999</v>
      </c>
      <c r="J18" s="15"/>
      <c r="K18" s="2"/>
      <c r="L18" s="2"/>
      <c r="M18" s="2"/>
      <c r="N18" s="2"/>
    </row>
    <row r="19" spans="1:14" x14ac:dyDescent="0.3">
      <c r="A19" s="7" t="s">
        <v>23</v>
      </c>
      <c r="B19" s="8">
        <f>'Tusind kr.'!B19/1000</f>
        <v>420</v>
      </c>
      <c r="C19" s="8">
        <f>'Tusind kr.'!C19/1000</f>
        <v>2</v>
      </c>
      <c r="D19" s="8">
        <f>'Tusind kr.'!D19/1000</f>
        <v>0</v>
      </c>
      <c r="E19" s="8">
        <f>'Tusind kr.'!E19/1000</f>
        <v>10</v>
      </c>
      <c r="F19" s="8">
        <f>'Tusind kr.'!F19/1000</f>
        <v>45.000999999999998</v>
      </c>
      <c r="G19" s="8">
        <f>'Tusind kr.'!G19/1000</f>
        <v>70.143000000000001</v>
      </c>
      <c r="H19" s="8">
        <f>'Tusind kr.'!H19/1000</f>
        <v>27.277999999999999</v>
      </c>
      <c r="I19" s="8">
        <f>'Tusind kr.'!I19/1000</f>
        <v>577.07899999999995</v>
      </c>
      <c r="J19" s="15"/>
      <c r="K19" s="2"/>
      <c r="L19" s="2"/>
      <c r="M19" s="2"/>
      <c r="N19" s="2"/>
    </row>
    <row r="20" spans="1:14" x14ac:dyDescent="0.3">
      <c r="A20" s="10" t="s">
        <v>40</v>
      </c>
      <c r="B20" s="13">
        <f>'Tusind kr.'!B20/1000</f>
        <v>1911.2339999999999</v>
      </c>
      <c r="C20" s="13">
        <f>'Tusind kr.'!C20/1000</f>
        <v>35.055999999999997</v>
      </c>
      <c r="D20" s="13">
        <f>'Tusind kr.'!D20/1000</f>
        <v>0</v>
      </c>
      <c r="E20" s="13">
        <f>'Tusind kr.'!E20/1000</f>
        <v>82.738</v>
      </c>
      <c r="F20" s="13">
        <f>'Tusind kr.'!F20/1000</f>
        <v>425.60399999999998</v>
      </c>
      <c r="G20" s="13">
        <f>'Tusind kr.'!G20/1000</f>
        <v>493.31700000000001</v>
      </c>
      <c r="H20" s="13">
        <f>'Tusind kr.'!H20/1000</f>
        <v>118.343</v>
      </c>
      <c r="I20" s="13">
        <f>'Tusind kr.'!I20/1000</f>
        <v>3069.62</v>
      </c>
      <c r="J20" s="15"/>
      <c r="K20" s="2"/>
      <c r="L20" s="2"/>
      <c r="M20" s="2"/>
      <c r="N20" s="2"/>
    </row>
    <row r="21" spans="1:14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2"/>
      <c r="L21" s="2"/>
      <c r="M21" s="2"/>
      <c r="N21" s="2"/>
    </row>
    <row r="22" spans="1:14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2"/>
      <c r="L22" s="2"/>
      <c r="M22" s="2"/>
      <c r="N22" s="2"/>
    </row>
    <row r="23" spans="1:14" x14ac:dyDescent="0.3">
      <c r="A23" s="25" t="s">
        <v>56</v>
      </c>
      <c r="B23" s="25"/>
      <c r="C23" s="25"/>
      <c r="D23" s="25"/>
      <c r="E23" s="20"/>
      <c r="F23" s="26"/>
      <c r="G23" s="20"/>
      <c r="H23" s="20"/>
      <c r="I23" s="20"/>
      <c r="J23" s="15"/>
      <c r="K23" s="2"/>
      <c r="L23" s="2"/>
      <c r="M23" s="2"/>
      <c r="N23" s="2"/>
    </row>
    <row r="24" spans="1:14" ht="66" x14ac:dyDescent="0.3">
      <c r="A24" s="21"/>
      <c r="B24" s="22" t="s">
        <v>41</v>
      </c>
      <c r="C24" s="22" t="s">
        <v>42</v>
      </c>
      <c r="D24" s="22" t="s">
        <v>43</v>
      </c>
      <c r="E24" s="15"/>
      <c r="F24" s="27"/>
      <c r="G24" s="15"/>
      <c r="H24" s="15"/>
      <c r="I24" s="15"/>
      <c r="J24" s="15"/>
      <c r="K24" s="2"/>
      <c r="L24" s="2"/>
      <c r="M24" s="2"/>
      <c r="N24" s="2"/>
    </row>
    <row r="25" spans="1:14" x14ac:dyDescent="0.3">
      <c r="A25" s="23" t="s">
        <v>9</v>
      </c>
      <c r="B25" s="23" t="s">
        <v>44</v>
      </c>
      <c r="C25" s="23" t="s">
        <v>45</v>
      </c>
      <c r="D25" s="23" t="s">
        <v>46</v>
      </c>
      <c r="E25" s="15"/>
      <c r="F25" s="27"/>
      <c r="G25" s="15"/>
      <c r="H25" s="28"/>
      <c r="I25" s="15"/>
      <c r="J25" s="15"/>
      <c r="K25" s="2"/>
      <c r="L25" s="2"/>
      <c r="M25" s="2"/>
      <c r="N25" s="2"/>
    </row>
    <row r="26" spans="1:14" x14ac:dyDescent="0.3">
      <c r="A26" s="7" t="s">
        <v>19</v>
      </c>
      <c r="B26" s="29">
        <f>'Tusind kr.'!B26/1000</f>
        <v>766.39599999999996</v>
      </c>
      <c r="C26" s="29">
        <f>'Tusind kr.'!C26/1000</f>
        <v>32</v>
      </c>
      <c r="D26" s="29">
        <f>'Tusind kr.'!D26/1000</f>
        <v>798.39599999999996</v>
      </c>
      <c r="E26" s="15"/>
      <c r="F26" s="27"/>
      <c r="G26" s="15"/>
      <c r="H26" s="28"/>
      <c r="I26" s="15"/>
      <c r="J26" s="15"/>
      <c r="K26" s="2"/>
      <c r="L26" s="2"/>
      <c r="M26" s="2"/>
      <c r="N26" s="2"/>
    </row>
    <row r="27" spans="1:14" x14ac:dyDescent="0.3">
      <c r="A27" s="10" t="s">
        <v>20</v>
      </c>
      <c r="B27" s="30">
        <f>'Tusind kr.'!B27/1000</f>
        <v>1699.596</v>
      </c>
      <c r="C27" s="30">
        <f>'Tusind kr.'!C27/1000</f>
        <v>66.073999999999998</v>
      </c>
      <c r="D27" s="30">
        <f>'Tusind kr.'!D27/1000</f>
        <v>1765.67</v>
      </c>
      <c r="E27" s="15"/>
      <c r="F27" s="27"/>
      <c r="G27" s="15"/>
      <c r="H27" s="28"/>
      <c r="I27" s="15"/>
      <c r="J27" s="15"/>
      <c r="K27" s="2"/>
      <c r="L27" s="2"/>
      <c r="M27" s="2"/>
      <c r="N27" s="2"/>
    </row>
    <row r="28" spans="1:14" x14ac:dyDescent="0.3">
      <c r="A28" s="7" t="s">
        <v>21</v>
      </c>
      <c r="B28" s="29">
        <f>'Tusind kr.'!B28/1000</f>
        <v>1018.497</v>
      </c>
      <c r="C28" s="29">
        <f>'Tusind kr.'!C28/1000</f>
        <v>13.135999999999999</v>
      </c>
      <c r="D28" s="29">
        <f>'Tusind kr.'!D28/1000</f>
        <v>1031.633</v>
      </c>
      <c r="E28" s="15"/>
      <c r="F28" s="27"/>
      <c r="G28" s="15"/>
      <c r="H28" s="28"/>
      <c r="I28" s="15"/>
      <c r="J28" s="15"/>
      <c r="K28" s="2"/>
      <c r="L28" s="2"/>
      <c r="M28" s="2"/>
      <c r="N28" s="2"/>
    </row>
    <row r="29" spans="1:14" x14ac:dyDescent="0.3">
      <c r="A29" s="10" t="s">
        <v>22</v>
      </c>
      <c r="B29" s="30">
        <f>'Tusind kr.'!B29/1000</f>
        <v>1233.2840000000001</v>
      </c>
      <c r="C29" s="30">
        <f>'Tusind kr.'!C29/1000</f>
        <v>25</v>
      </c>
      <c r="D29" s="30">
        <f>'Tusind kr.'!D29/1000</f>
        <v>1258.2840000000001</v>
      </c>
      <c r="E29" s="15"/>
      <c r="F29" s="27"/>
      <c r="G29" s="15"/>
      <c r="H29" s="28"/>
      <c r="I29" s="15"/>
      <c r="J29" s="15"/>
      <c r="K29" s="2"/>
      <c r="L29" s="2"/>
      <c r="M29" s="2"/>
      <c r="N29" s="2"/>
    </row>
    <row r="30" spans="1:14" x14ac:dyDescent="0.3">
      <c r="A30" s="7" t="s">
        <v>23</v>
      </c>
      <c r="B30" s="29">
        <f>'Tusind kr.'!B30/1000</f>
        <v>1211.0229999999999</v>
      </c>
      <c r="C30" s="29">
        <f>'Tusind kr.'!C30/1000</f>
        <v>125.676</v>
      </c>
      <c r="D30" s="29">
        <f>'Tusind kr.'!D30/1000</f>
        <v>1336.6990000000001</v>
      </c>
      <c r="E30" s="15"/>
      <c r="F30" s="27"/>
      <c r="G30" s="15"/>
      <c r="H30" s="28"/>
      <c r="I30" s="15"/>
      <c r="J30" s="15"/>
      <c r="K30" s="2"/>
      <c r="L30" s="2"/>
      <c r="M30" s="2"/>
      <c r="N30" s="2"/>
    </row>
    <row r="31" spans="1:14" x14ac:dyDescent="0.3">
      <c r="A31" s="10" t="s">
        <v>40</v>
      </c>
      <c r="B31" s="31">
        <f>'Tusind kr.'!B31/1000</f>
        <v>5928.7960000000003</v>
      </c>
      <c r="C31" s="31">
        <f>'Tusind kr.'!C31/1000</f>
        <v>261.88600000000002</v>
      </c>
      <c r="D31" s="31">
        <f>'Tusind kr.'!D31/1000</f>
        <v>6190.6819999999998</v>
      </c>
      <c r="E31" s="15"/>
      <c r="F31" s="27"/>
      <c r="G31" s="15"/>
      <c r="H31" s="28"/>
      <c r="I31" s="15"/>
      <c r="J31" s="15"/>
      <c r="K31" s="2"/>
      <c r="L31" s="2"/>
      <c r="M31" s="2"/>
      <c r="N31" s="2"/>
    </row>
    <row r="32" spans="1:14" ht="36" customHeight="1" x14ac:dyDescent="0.3">
      <c r="A32" s="32" t="s">
        <v>47</v>
      </c>
      <c r="B32" s="32"/>
      <c r="C32" s="32"/>
      <c r="D32" s="32"/>
      <c r="E32" s="15"/>
      <c r="F32" s="27"/>
      <c r="G32" s="15"/>
      <c r="H32" s="28"/>
      <c r="I32" s="15"/>
      <c r="J32" s="15"/>
      <c r="K32" s="2"/>
      <c r="L32" s="2"/>
      <c r="M32" s="2"/>
      <c r="N32" s="2"/>
    </row>
    <row r="33" spans="1:14" x14ac:dyDescent="0.3">
      <c r="A33" s="27"/>
      <c r="B33" s="27"/>
      <c r="C33" s="27"/>
      <c r="D33" s="27"/>
      <c r="E33" s="27"/>
      <c r="F33" s="27"/>
      <c r="G33" s="27"/>
      <c r="H33" s="27"/>
      <c r="I33" s="27"/>
      <c r="J33" s="15"/>
      <c r="K33" s="2"/>
      <c r="L33" s="2"/>
      <c r="M33" s="2"/>
      <c r="N33" s="2"/>
    </row>
    <row r="34" spans="1:14" x14ac:dyDescent="0.3">
      <c r="A34" s="15"/>
      <c r="B34" s="15"/>
      <c r="C34" s="15"/>
      <c r="D34" s="15"/>
      <c r="E34" s="15"/>
      <c r="F34" s="15"/>
      <c r="G34" s="15"/>
      <c r="H34" s="28"/>
      <c r="I34" s="15"/>
      <c r="J34" s="15"/>
      <c r="K34" s="2"/>
      <c r="L34" s="2"/>
      <c r="M34" s="2"/>
      <c r="N34" s="2"/>
    </row>
    <row r="35" spans="1:14" x14ac:dyDescent="0.3">
      <c r="A35" s="25" t="s">
        <v>55</v>
      </c>
      <c r="B35" s="25"/>
      <c r="C35" s="25"/>
      <c r="D35" s="25"/>
      <c r="E35" s="25"/>
      <c r="F35" s="15"/>
      <c r="G35" s="15"/>
      <c r="H35" s="28"/>
      <c r="I35" s="15"/>
      <c r="J35" s="15"/>
      <c r="K35" s="2"/>
      <c r="L35" s="2"/>
      <c r="M35" s="2"/>
      <c r="N35" s="2"/>
    </row>
    <row r="36" spans="1:14" ht="66" x14ac:dyDescent="0.3">
      <c r="A36" s="33"/>
      <c r="B36" s="34" t="s">
        <v>48</v>
      </c>
      <c r="C36" s="22" t="s">
        <v>49</v>
      </c>
      <c r="D36" s="22" t="s">
        <v>50</v>
      </c>
      <c r="E36" s="22" t="s">
        <v>51</v>
      </c>
      <c r="F36" s="15"/>
      <c r="G36" s="15"/>
      <c r="H36" s="28"/>
      <c r="I36" s="15"/>
      <c r="J36" s="15"/>
      <c r="K36" s="2"/>
      <c r="L36" s="2"/>
      <c r="M36" s="2"/>
      <c r="N36" s="2"/>
    </row>
    <row r="37" spans="1:14" x14ac:dyDescent="0.3">
      <c r="A37" s="23" t="s">
        <v>9</v>
      </c>
      <c r="B37" s="23" t="s">
        <v>52</v>
      </c>
      <c r="C37" s="23" t="s">
        <v>45</v>
      </c>
      <c r="D37" s="23" t="s">
        <v>53</v>
      </c>
      <c r="E37" s="23" t="s">
        <v>54</v>
      </c>
      <c r="F37" s="27"/>
      <c r="G37" s="15"/>
      <c r="H37" s="28"/>
      <c r="I37" s="15"/>
      <c r="J37" s="15"/>
      <c r="K37" s="2"/>
      <c r="L37" s="2"/>
      <c r="M37" s="2"/>
      <c r="N37" s="2"/>
    </row>
    <row r="38" spans="1:14" x14ac:dyDescent="0.3">
      <c r="A38" s="7" t="s">
        <v>19</v>
      </c>
      <c r="B38" s="9">
        <f>'Tusind kr.'!B38/1000</f>
        <v>966.57500000000005</v>
      </c>
      <c r="C38" s="9">
        <f>'Tusind kr.'!C38/1000</f>
        <v>32</v>
      </c>
      <c r="D38" s="9">
        <f>'Tusind kr.'!D38/1000</f>
        <v>0</v>
      </c>
      <c r="E38" s="9">
        <f>'Tusind kr.'!E38/1000</f>
        <v>998.57500000000005</v>
      </c>
      <c r="F38" s="27"/>
      <c r="G38" s="15"/>
      <c r="H38" s="28"/>
      <c r="I38" s="15"/>
      <c r="J38" s="15"/>
      <c r="K38" s="2"/>
      <c r="L38" s="2"/>
      <c r="M38" s="2"/>
      <c r="N38" s="2"/>
    </row>
    <row r="39" spans="1:14" x14ac:dyDescent="0.3">
      <c r="A39" s="10" t="s">
        <v>20</v>
      </c>
      <c r="B39" s="12">
        <f>'Tusind kr.'!B39/1000</f>
        <v>877.49</v>
      </c>
      <c r="C39" s="12">
        <f>'Tusind kr.'!C39/1000</f>
        <v>66.073999999999998</v>
      </c>
      <c r="D39" s="12">
        <f>'Tusind kr.'!D39/1000</f>
        <v>0</v>
      </c>
      <c r="E39" s="12">
        <f>'Tusind kr.'!E39/1000</f>
        <v>943.56399999999996</v>
      </c>
      <c r="F39" s="27"/>
      <c r="G39" s="15"/>
      <c r="H39" s="28"/>
      <c r="I39" s="15"/>
      <c r="J39" s="15"/>
      <c r="K39" s="2"/>
      <c r="L39" s="2"/>
      <c r="M39" s="2"/>
      <c r="N39" s="2"/>
    </row>
    <row r="40" spans="1:14" x14ac:dyDescent="0.3">
      <c r="A40" s="7" t="s">
        <v>21</v>
      </c>
      <c r="B40" s="9">
        <f>'Tusind kr.'!B40/1000</f>
        <v>1670.7349999999999</v>
      </c>
      <c r="C40" s="9">
        <f>'Tusind kr.'!C40/1000</f>
        <v>13.135999999999999</v>
      </c>
      <c r="D40" s="9">
        <f>'Tusind kr.'!D40/1000</f>
        <v>8.0000000000000002E-3</v>
      </c>
      <c r="E40" s="9">
        <f>'Tusind kr.'!E40/1000</f>
        <v>1683.8789999999999</v>
      </c>
      <c r="F40" s="27"/>
      <c r="G40" s="15"/>
      <c r="H40" s="28"/>
      <c r="I40" s="15"/>
      <c r="J40" s="15"/>
      <c r="K40" s="2"/>
      <c r="L40" s="2"/>
      <c r="M40" s="2"/>
      <c r="N40" s="2"/>
    </row>
    <row r="41" spans="1:14" x14ac:dyDescent="0.3">
      <c r="A41" s="10" t="s">
        <v>22</v>
      </c>
      <c r="B41" s="12">
        <f>'Tusind kr.'!B41/1000</f>
        <v>2804.4560000000001</v>
      </c>
      <c r="C41" s="12">
        <f>'Tusind kr.'!C41/1000</f>
        <v>25</v>
      </c>
      <c r="D41" s="12">
        <f>'Tusind kr.'!D41/1000</f>
        <v>1.2</v>
      </c>
      <c r="E41" s="12">
        <f>'Tusind kr.'!E41/1000</f>
        <v>2830.6559999999999</v>
      </c>
      <c r="F41" s="27"/>
      <c r="G41" s="15"/>
      <c r="H41" s="28"/>
      <c r="I41" s="15"/>
      <c r="J41" s="15"/>
      <c r="K41" s="2"/>
      <c r="L41" s="2"/>
      <c r="M41" s="2"/>
      <c r="N41" s="2"/>
    </row>
    <row r="42" spans="1:14" x14ac:dyDescent="0.3">
      <c r="A42" s="7" t="s">
        <v>23</v>
      </c>
      <c r="B42" s="9">
        <f>'Tusind kr.'!B42/1000</f>
        <v>1198.6579999999999</v>
      </c>
      <c r="C42" s="9">
        <f>'Tusind kr.'!C42/1000</f>
        <v>125.676</v>
      </c>
      <c r="D42" s="9">
        <f>'Tusind kr.'!D42/1000</f>
        <v>1.1519999999999999</v>
      </c>
      <c r="E42" s="9">
        <f>'Tusind kr.'!E42/1000</f>
        <v>1325.4860000000001</v>
      </c>
      <c r="F42" s="27"/>
      <c r="G42" s="15"/>
      <c r="H42" s="15"/>
      <c r="I42" s="15"/>
      <c r="J42" s="15"/>
      <c r="K42" s="2"/>
      <c r="L42" s="2"/>
      <c r="M42" s="2"/>
      <c r="N42" s="2"/>
    </row>
    <row r="43" spans="1:14" x14ac:dyDescent="0.3">
      <c r="A43" s="10" t="s">
        <v>40</v>
      </c>
      <c r="B43" s="14">
        <f>'Tusind kr.'!B43/1000</f>
        <v>7517.9139999999998</v>
      </c>
      <c r="C43" s="14">
        <f>'Tusind kr.'!C43/1000</f>
        <v>261.88600000000002</v>
      </c>
      <c r="D43" s="14">
        <f>'Tusind kr.'!D43/1000</f>
        <v>2.36</v>
      </c>
      <c r="E43" s="14">
        <f>'Tusind kr.'!E43/1000</f>
        <v>7782.16</v>
      </c>
      <c r="F43" s="27"/>
      <c r="G43" s="15"/>
      <c r="H43" s="15"/>
      <c r="I43" s="15"/>
      <c r="J43" s="15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</sheetData>
  <mergeCells count="5">
    <mergeCell ref="A1:J1"/>
    <mergeCell ref="A12:I12"/>
    <mergeCell ref="A23:D23"/>
    <mergeCell ref="A32:D32"/>
    <mergeCell ref="A35:E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B32B-D75F-4DB8-8002-8FCB90793F44}">
  <dimension ref="A1:O60"/>
  <sheetViews>
    <sheetView topLeftCell="A4" workbookViewId="0">
      <selection activeCell="G24" sqref="G24"/>
    </sheetView>
  </sheetViews>
  <sheetFormatPr defaultRowHeight="17.25" x14ac:dyDescent="0.3"/>
  <cols>
    <col min="1" max="15" width="16.77734375" customWidth="1"/>
  </cols>
  <sheetData>
    <row r="1" spans="1:15" x14ac:dyDescent="0.3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</row>
    <row r="2" spans="1:15" ht="82.5" x14ac:dyDescent="0.3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2"/>
      <c r="L2" s="2"/>
      <c r="M2" s="2"/>
      <c r="N2" s="2"/>
      <c r="O2" s="2"/>
    </row>
    <row r="3" spans="1:15" ht="49.5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6" t="s">
        <v>18</v>
      </c>
      <c r="K3" s="2"/>
      <c r="L3" s="2"/>
      <c r="M3" s="2"/>
      <c r="N3" s="2"/>
      <c r="O3" s="2"/>
    </row>
    <row r="4" spans="1:15" x14ac:dyDescent="0.3">
      <c r="A4" s="7" t="s">
        <v>19</v>
      </c>
      <c r="B4" s="35">
        <v>9757984</v>
      </c>
      <c r="C4" s="35">
        <v>957398</v>
      </c>
      <c r="D4" s="35">
        <v>2004276</v>
      </c>
      <c r="E4" s="35">
        <v>774702</v>
      </c>
      <c r="F4" s="35">
        <v>54229</v>
      </c>
      <c r="G4" s="35">
        <v>499634</v>
      </c>
      <c r="H4" s="9">
        <f>SUM(B4:G4)</f>
        <v>14048223</v>
      </c>
      <c r="I4" s="35">
        <v>798000</v>
      </c>
      <c r="J4" s="35">
        <v>14846223</v>
      </c>
      <c r="K4" s="2"/>
      <c r="L4" s="2"/>
      <c r="M4" s="2"/>
      <c r="N4" s="2"/>
      <c r="O4" s="2"/>
    </row>
    <row r="5" spans="1:15" x14ac:dyDescent="0.3">
      <c r="A5" s="10" t="s">
        <v>20</v>
      </c>
      <c r="B5" s="11">
        <v>20646989</v>
      </c>
      <c r="C5" s="11">
        <v>2407551</v>
      </c>
      <c r="D5" s="11">
        <v>4611775</v>
      </c>
      <c r="E5" s="11">
        <v>885865</v>
      </c>
      <c r="F5" s="11">
        <v>91287</v>
      </c>
      <c r="G5" s="11">
        <v>890155</v>
      </c>
      <c r="H5" s="12">
        <f t="shared" ref="H5:H9" si="0">SUM(B5:G5)</f>
        <v>29533622</v>
      </c>
      <c r="I5" s="11">
        <v>1727808</v>
      </c>
      <c r="J5" s="11">
        <v>31261430</v>
      </c>
      <c r="K5" s="2"/>
      <c r="L5" s="2"/>
      <c r="M5" s="2"/>
      <c r="N5" s="2"/>
      <c r="O5" s="2"/>
    </row>
    <row r="6" spans="1:15" x14ac:dyDescent="0.3">
      <c r="A6" s="7" t="s">
        <v>21</v>
      </c>
      <c r="B6" s="35">
        <v>19811761</v>
      </c>
      <c r="C6" s="35">
        <v>2510591</v>
      </c>
      <c r="D6" s="35">
        <v>4323555</v>
      </c>
      <c r="E6" s="35">
        <v>1472377</v>
      </c>
      <c r="F6" s="35">
        <v>18691</v>
      </c>
      <c r="G6" s="35">
        <v>724334</v>
      </c>
      <c r="H6" s="9">
        <f t="shared" si="0"/>
        <v>28861309</v>
      </c>
      <c r="I6" s="35">
        <v>1690766</v>
      </c>
      <c r="J6" s="35">
        <v>30552075</v>
      </c>
      <c r="K6" s="2"/>
      <c r="L6" s="2"/>
      <c r="M6" s="2"/>
      <c r="N6" s="2"/>
      <c r="O6" s="2"/>
    </row>
    <row r="7" spans="1:15" x14ac:dyDescent="0.3">
      <c r="A7" s="10" t="s">
        <v>22</v>
      </c>
      <c r="B7" s="11">
        <v>27148257</v>
      </c>
      <c r="C7" s="11">
        <v>4477711</v>
      </c>
      <c r="D7" s="11">
        <v>6349820</v>
      </c>
      <c r="E7" s="11">
        <v>2445536</v>
      </c>
      <c r="F7" s="11">
        <v>1293888</v>
      </c>
      <c r="G7" s="11">
        <v>1020639</v>
      </c>
      <c r="H7" s="12">
        <f t="shared" si="0"/>
        <v>42735851</v>
      </c>
      <c r="I7" s="11">
        <v>2177000</v>
      </c>
      <c r="J7" s="11">
        <v>45012851</v>
      </c>
      <c r="K7" s="2"/>
      <c r="L7" s="2"/>
      <c r="M7" s="2"/>
      <c r="N7" s="2"/>
      <c r="O7" s="2"/>
    </row>
    <row r="8" spans="1:15" x14ac:dyDescent="0.3">
      <c r="A8" s="7" t="s">
        <v>23</v>
      </c>
      <c r="B8" s="35">
        <v>14789558</v>
      </c>
      <c r="C8" s="35">
        <v>1619536</v>
      </c>
      <c r="D8" s="35">
        <v>3127936</v>
      </c>
      <c r="E8" s="35">
        <v>519393</v>
      </c>
      <c r="F8" s="35">
        <v>102900</v>
      </c>
      <c r="G8" s="35">
        <v>1028934</v>
      </c>
      <c r="H8" s="9">
        <f t="shared" si="0"/>
        <v>21188257</v>
      </c>
      <c r="I8" s="35">
        <v>1267833</v>
      </c>
      <c r="J8" s="35">
        <v>22456090</v>
      </c>
      <c r="K8" s="2"/>
      <c r="L8" s="2"/>
      <c r="M8" s="2"/>
      <c r="N8" s="2"/>
      <c r="O8" s="2"/>
    </row>
    <row r="9" spans="1:15" x14ac:dyDescent="0.3">
      <c r="A9" s="10" t="s">
        <v>24</v>
      </c>
      <c r="B9" s="13">
        <v>92154549</v>
      </c>
      <c r="C9" s="13">
        <v>11972787</v>
      </c>
      <c r="D9" s="13">
        <v>20417362</v>
      </c>
      <c r="E9" s="13">
        <v>6097873</v>
      </c>
      <c r="F9" s="13">
        <v>1560995</v>
      </c>
      <c r="G9" s="13">
        <v>4163696</v>
      </c>
      <c r="H9" s="14">
        <f t="shared" si="0"/>
        <v>136367262</v>
      </c>
      <c r="I9" s="13">
        <v>7661407</v>
      </c>
      <c r="J9" s="13">
        <v>144128669</v>
      </c>
      <c r="K9" s="2"/>
      <c r="L9" s="2"/>
      <c r="M9" s="2"/>
      <c r="N9" s="2"/>
      <c r="O9" s="2"/>
    </row>
    <row r="10" spans="1:15" x14ac:dyDescent="0.3">
      <c r="A10" s="15"/>
      <c r="B10" s="16"/>
      <c r="C10" s="16"/>
      <c r="D10" s="16"/>
      <c r="E10" s="16"/>
      <c r="F10" s="16"/>
      <c r="G10" s="16"/>
      <c r="H10" s="17"/>
      <c r="I10" s="16"/>
      <c r="J10" s="18"/>
      <c r="K10" s="2"/>
      <c r="L10" s="2"/>
      <c r="M10" s="2"/>
      <c r="N10" s="2"/>
      <c r="O10" s="2"/>
    </row>
    <row r="11" spans="1:1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2"/>
      <c r="L11" s="2"/>
      <c r="M11" s="2"/>
      <c r="N11" s="2"/>
      <c r="O11" s="2"/>
    </row>
    <row r="12" spans="1:15" x14ac:dyDescent="0.3">
      <c r="A12" s="19" t="s">
        <v>58</v>
      </c>
      <c r="B12" s="19"/>
      <c r="C12" s="19"/>
      <c r="D12" s="19"/>
      <c r="E12" s="19"/>
      <c r="F12" s="19"/>
      <c r="G12" s="19"/>
      <c r="H12" s="19"/>
      <c r="I12" s="19"/>
      <c r="J12" s="20"/>
      <c r="K12" s="2"/>
      <c r="L12" s="2"/>
      <c r="M12" s="2"/>
      <c r="N12" s="2"/>
      <c r="O12" s="2"/>
    </row>
    <row r="13" spans="1:15" ht="71.25" customHeight="1" x14ac:dyDescent="0.3">
      <c r="A13" s="21"/>
      <c r="B13" s="22" t="s">
        <v>25</v>
      </c>
      <c r="C13" s="22" t="s">
        <v>26</v>
      </c>
      <c r="D13" s="22" t="s">
        <v>27</v>
      </c>
      <c r="E13" s="22" t="s">
        <v>28</v>
      </c>
      <c r="F13" s="22" t="s">
        <v>29</v>
      </c>
      <c r="G13" s="22" t="s">
        <v>4</v>
      </c>
      <c r="H13" s="22" t="s">
        <v>30</v>
      </c>
      <c r="I13" s="22" t="s">
        <v>31</v>
      </c>
      <c r="J13" s="15"/>
      <c r="K13" s="2"/>
      <c r="L13" s="2"/>
      <c r="M13" s="2"/>
      <c r="N13" s="2"/>
      <c r="O13" s="2"/>
    </row>
    <row r="14" spans="1:15" ht="33" x14ac:dyDescent="0.3">
      <c r="A14" s="23" t="s">
        <v>9</v>
      </c>
      <c r="B14" s="23" t="s">
        <v>32</v>
      </c>
      <c r="C14" s="23" t="s">
        <v>33</v>
      </c>
      <c r="D14" s="23" t="s">
        <v>34</v>
      </c>
      <c r="E14" s="23" t="s">
        <v>35</v>
      </c>
      <c r="F14" s="24" t="s">
        <v>36</v>
      </c>
      <c r="G14" s="24" t="s">
        <v>37</v>
      </c>
      <c r="H14" s="23" t="s">
        <v>38</v>
      </c>
      <c r="I14" s="23" t="s">
        <v>39</v>
      </c>
      <c r="J14" s="15"/>
      <c r="K14" s="2"/>
      <c r="L14" s="2"/>
      <c r="M14" s="2"/>
      <c r="N14" s="2"/>
      <c r="O14" s="2"/>
    </row>
    <row r="15" spans="1:15" x14ac:dyDescent="0.3">
      <c r="A15" s="7" t="s">
        <v>19</v>
      </c>
      <c r="B15" s="35">
        <v>185621</v>
      </c>
      <c r="C15" s="35">
        <v>5735</v>
      </c>
      <c r="D15" s="9">
        <v>0</v>
      </c>
      <c r="E15" s="35">
        <v>10742</v>
      </c>
      <c r="F15" s="35">
        <v>32744</v>
      </c>
      <c r="G15" s="35">
        <v>84068</v>
      </c>
      <c r="H15" s="35">
        <v>5426</v>
      </c>
      <c r="I15" s="35">
        <v>324336</v>
      </c>
      <c r="J15" s="15"/>
      <c r="K15" s="2"/>
      <c r="L15" s="2"/>
      <c r="M15" s="2"/>
      <c r="N15" s="2"/>
      <c r="O15" s="2"/>
    </row>
    <row r="16" spans="1:15" x14ac:dyDescent="0.3">
      <c r="A16" s="10" t="s">
        <v>20</v>
      </c>
      <c r="B16" s="11">
        <v>407523</v>
      </c>
      <c r="C16" s="11">
        <v>14148</v>
      </c>
      <c r="D16" s="12">
        <v>0</v>
      </c>
      <c r="E16" s="11">
        <v>29130</v>
      </c>
      <c r="F16" s="11">
        <v>52564</v>
      </c>
      <c r="G16" s="11">
        <v>119845</v>
      </c>
      <c r="H16" s="11">
        <v>20187</v>
      </c>
      <c r="I16" s="11">
        <v>644064</v>
      </c>
      <c r="J16" s="15"/>
      <c r="K16" s="2"/>
      <c r="L16" s="2"/>
      <c r="M16" s="2"/>
      <c r="N16" s="2"/>
      <c r="O16" s="2"/>
    </row>
    <row r="17" spans="1:15" x14ac:dyDescent="0.3">
      <c r="A17" s="7" t="s">
        <v>21</v>
      </c>
      <c r="B17" s="35">
        <v>287808</v>
      </c>
      <c r="C17" s="35">
        <v>11025</v>
      </c>
      <c r="D17" s="9">
        <v>0</v>
      </c>
      <c r="E17" s="35">
        <v>24549</v>
      </c>
      <c r="F17" s="35">
        <v>105021</v>
      </c>
      <c r="G17" s="35">
        <v>68986</v>
      </c>
      <c r="H17" s="35">
        <v>45036</v>
      </c>
      <c r="I17" s="35">
        <v>542429</v>
      </c>
      <c r="J17" s="15"/>
      <c r="K17" s="2"/>
      <c r="L17" s="2"/>
      <c r="M17" s="2"/>
      <c r="N17" s="2"/>
      <c r="O17" s="2"/>
    </row>
    <row r="18" spans="1:15" x14ac:dyDescent="0.3">
      <c r="A18" s="10" t="s">
        <v>22</v>
      </c>
      <c r="B18" s="11">
        <v>610282</v>
      </c>
      <c r="C18" s="11">
        <v>2148</v>
      </c>
      <c r="D18" s="12">
        <v>0</v>
      </c>
      <c r="E18" s="11">
        <v>8317</v>
      </c>
      <c r="F18" s="11">
        <v>190274</v>
      </c>
      <c r="G18" s="11">
        <v>150275</v>
      </c>
      <c r="H18" s="11">
        <v>20416</v>
      </c>
      <c r="I18" s="11">
        <v>981712</v>
      </c>
      <c r="J18" s="15"/>
      <c r="K18" s="2"/>
      <c r="L18" s="2"/>
      <c r="M18" s="2"/>
      <c r="N18" s="2"/>
      <c r="O18" s="2"/>
    </row>
    <row r="19" spans="1:15" x14ac:dyDescent="0.3">
      <c r="A19" s="7" t="s">
        <v>23</v>
      </c>
      <c r="B19" s="35">
        <v>420000</v>
      </c>
      <c r="C19" s="35">
        <v>2000</v>
      </c>
      <c r="D19" s="9">
        <v>0</v>
      </c>
      <c r="E19" s="35">
        <v>10000</v>
      </c>
      <c r="F19" s="35">
        <v>45001</v>
      </c>
      <c r="G19" s="35">
        <v>70143</v>
      </c>
      <c r="H19" s="35">
        <v>27278</v>
      </c>
      <c r="I19" s="35">
        <v>577079</v>
      </c>
      <c r="J19" s="15"/>
      <c r="K19" s="2"/>
      <c r="L19" s="2"/>
      <c r="M19" s="2"/>
      <c r="N19" s="2"/>
      <c r="O19" s="2"/>
    </row>
    <row r="20" spans="1:15" x14ac:dyDescent="0.3">
      <c r="A20" s="10" t="s">
        <v>40</v>
      </c>
      <c r="B20" s="13">
        <v>1911234</v>
      </c>
      <c r="C20" s="13">
        <v>35056</v>
      </c>
      <c r="D20" s="14">
        <v>0</v>
      </c>
      <c r="E20" s="13">
        <v>82738</v>
      </c>
      <c r="F20" s="13">
        <v>425604</v>
      </c>
      <c r="G20" s="13">
        <v>493317</v>
      </c>
      <c r="H20" s="13">
        <v>118343</v>
      </c>
      <c r="I20" s="13">
        <v>3069620</v>
      </c>
      <c r="J20" s="15"/>
      <c r="K20" s="2"/>
      <c r="L20" s="2"/>
      <c r="M20" s="2"/>
      <c r="N20" s="2"/>
      <c r="O20" s="2"/>
    </row>
    <row r="21" spans="1:15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2"/>
      <c r="L21" s="2"/>
      <c r="M21" s="2"/>
      <c r="N21" s="2"/>
      <c r="O21" s="2"/>
    </row>
    <row r="22" spans="1:15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2"/>
      <c r="L22" s="2"/>
      <c r="M22" s="2"/>
      <c r="N22" s="2"/>
      <c r="O22" s="2"/>
    </row>
    <row r="23" spans="1:15" x14ac:dyDescent="0.3">
      <c r="A23" s="25" t="s">
        <v>56</v>
      </c>
      <c r="B23" s="25"/>
      <c r="C23" s="25"/>
      <c r="D23" s="25"/>
      <c r="E23" s="20"/>
      <c r="F23" s="26"/>
      <c r="G23" s="20"/>
      <c r="H23" s="20"/>
      <c r="I23" s="20"/>
      <c r="J23" s="15"/>
      <c r="K23" s="2"/>
      <c r="L23" s="2"/>
      <c r="M23" s="2"/>
      <c r="N23" s="2"/>
      <c r="O23" s="2"/>
    </row>
    <row r="24" spans="1:15" ht="66" x14ac:dyDescent="0.3">
      <c r="A24" s="21"/>
      <c r="B24" s="22" t="s">
        <v>41</v>
      </c>
      <c r="C24" s="22" t="s">
        <v>42</v>
      </c>
      <c r="D24" s="22" t="s">
        <v>43</v>
      </c>
      <c r="E24" s="15"/>
      <c r="F24" s="27"/>
      <c r="G24" s="15"/>
      <c r="H24" s="15"/>
      <c r="I24" s="15"/>
      <c r="J24" s="15"/>
      <c r="K24" s="2"/>
      <c r="L24" s="2"/>
      <c r="M24" s="2"/>
      <c r="N24" s="2"/>
      <c r="O24" s="2"/>
    </row>
    <row r="25" spans="1:15" x14ac:dyDescent="0.3">
      <c r="A25" s="23" t="s">
        <v>9</v>
      </c>
      <c r="B25" s="23" t="s">
        <v>44</v>
      </c>
      <c r="C25" s="23" t="s">
        <v>45</v>
      </c>
      <c r="D25" s="23" t="s">
        <v>46</v>
      </c>
      <c r="E25" s="15"/>
      <c r="F25" s="27"/>
      <c r="G25" s="15"/>
      <c r="H25" s="28"/>
      <c r="I25" s="15"/>
      <c r="J25" s="15"/>
      <c r="K25" s="2"/>
      <c r="L25" s="2"/>
      <c r="M25" s="2"/>
      <c r="N25" s="2"/>
      <c r="O25" s="2"/>
    </row>
    <row r="26" spans="1:15" x14ac:dyDescent="0.3">
      <c r="A26" s="7" t="s">
        <v>19</v>
      </c>
      <c r="B26" s="29">
        <v>766396</v>
      </c>
      <c r="C26" s="29">
        <v>32000</v>
      </c>
      <c r="D26" s="29">
        <v>798396</v>
      </c>
      <c r="E26" s="15"/>
      <c r="F26" s="27"/>
      <c r="G26" s="15"/>
      <c r="H26" s="28"/>
      <c r="I26" s="15"/>
      <c r="J26" s="15"/>
      <c r="K26" s="2"/>
      <c r="L26" s="2"/>
      <c r="M26" s="2"/>
      <c r="N26" s="2"/>
      <c r="O26" s="2"/>
    </row>
    <row r="27" spans="1:15" x14ac:dyDescent="0.3">
      <c r="A27" s="10" t="s">
        <v>20</v>
      </c>
      <c r="B27" s="30">
        <v>1699596</v>
      </c>
      <c r="C27" s="30">
        <v>66074</v>
      </c>
      <c r="D27" s="30">
        <v>1765670</v>
      </c>
      <c r="E27" s="15"/>
      <c r="F27" s="27"/>
      <c r="G27" s="15"/>
      <c r="H27" s="28"/>
      <c r="I27" s="15"/>
      <c r="J27" s="15"/>
      <c r="K27" s="2"/>
      <c r="L27" s="2"/>
      <c r="M27" s="2"/>
      <c r="N27" s="2"/>
      <c r="O27" s="2"/>
    </row>
    <row r="28" spans="1:15" x14ac:dyDescent="0.3">
      <c r="A28" s="7" t="s">
        <v>21</v>
      </c>
      <c r="B28" s="29">
        <v>1018497</v>
      </c>
      <c r="C28" s="29">
        <v>13136</v>
      </c>
      <c r="D28" s="29">
        <v>1031633</v>
      </c>
      <c r="E28" s="15"/>
      <c r="F28" s="27"/>
      <c r="G28" s="15"/>
      <c r="H28" s="28"/>
      <c r="I28" s="15"/>
      <c r="J28" s="15"/>
      <c r="K28" s="2"/>
      <c r="L28" s="2"/>
      <c r="M28" s="2"/>
      <c r="N28" s="2"/>
      <c r="O28" s="2"/>
    </row>
    <row r="29" spans="1:15" x14ac:dyDescent="0.3">
      <c r="A29" s="10" t="s">
        <v>22</v>
      </c>
      <c r="B29" s="30">
        <v>1233284</v>
      </c>
      <c r="C29" s="30">
        <v>25000</v>
      </c>
      <c r="D29" s="30">
        <v>1258284</v>
      </c>
      <c r="E29" s="15"/>
      <c r="F29" s="27"/>
      <c r="G29" s="15"/>
      <c r="H29" s="28"/>
      <c r="I29" s="15"/>
      <c r="J29" s="15"/>
      <c r="K29" s="2"/>
      <c r="L29" s="2"/>
      <c r="M29" s="2"/>
      <c r="N29" s="2"/>
      <c r="O29" s="2"/>
    </row>
    <row r="30" spans="1:15" x14ac:dyDescent="0.3">
      <c r="A30" s="7" t="s">
        <v>23</v>
      </c>
      <c r="B30" s="29">
        <v>1211023</v>
      </c>
      <c r="C30" s="29">
        <v>125676</v>
      </c>
      <c r="D30" s="29">
        <v>1336699</v>
      </c>
      <c r="E30" s="15"/>
      <c r="F30" s="27"/>
      <c r="G30" s="15"/>
      <c r="H30" s="28"/>
      <c r="I30" s="15"/>
      <c r="J30" s="15"/>
      <c r="K30" s="2"/>
      <c r="L30" s="2"/>
      <c r="M30" s="2"/>
      <c r="N30" s="2"/>
      <c r="O30" s="2"/>
    </row>
    <row r="31" spans="1:15" x14ac:dyDescent="0.3">
      <c r="A31" s="10" t="s">
        <v>40</v>
      </c>
      <c r="B31" s="31">
        <v>5928796</v>
      </c>
      <c r="C31" s="31">
        <v>261886</v>
      </c>
      <c r="D31" s="31">
        <v>6190682</v>
      </c>
      <c r="E31" s="15"/>
      <c r="F31" s="27"/>
      <c r="G31" s="15"/>
      <c r="H31" s="28"/>
      <c r="I31" s="15"/>
      <c r="J31" s="15"/>
      <c r="K31" s="2"/>
      <c r="L31" s="2"/>
      <c r="M31" s="2"/>
      <c r="N31" s="2"/>
      <c r="O31" s="2"/>
    </row>
    <row r="32" spans="1:15" ht="45.75" customHeight="1" x14ac:dyDescent="0.3">
      <c r="A32" s="32" t="s">
        <v>47</v>
      </c>
      <c r="B32" s="32"/>
      <c r="C32" s="32"/>
      <c r="D32" s="32"/>
      <c r="E32" s="15"/>
      <c r="F32" s="27"/>
      <c r="G32" s="15"/>
      <c r="H32" s="28"/>
      <c r="I32" s="15"/>
      <c r="J32" s="15"/>
      <c r="K32" s="2"/>
      <c r="L32" s="2"/>
      <c r="M32" s="2"/>
      <c r="N32" s="2"/>
      <c r="O32" s="2"/>
    </row>
    <row r="33" spans="1:15" x14ac:dyDescent="0.3">
      <c r="A33" s="27"/>
      <c r="B33" s="27"/>
      <c r="C33" s="27"/>
      <c r="D33" s="27"/>
      <c r="E33" s="27"/>
      <c r="F33" s="27"/>
      <c r="G33" s="27"/>
      <c r="H33" s="27"/>
      <c r="I33" s="27"/>
      <c r="J33" s="15"/>
      <c r="K33" s="2"/>
      <c r="L33" s="2"/>
      <c r="M33" s="2"/>
      <c r="N33" s="2"/>
      <c r="O33" s="2"/>
    </row>
    <row r="34" spans="1:15" x14ac:dyDescent="0.3">
      <c r="A34" s="15"/>
      <c r="B34" s="15"/>
      <c r="C34" s="15"/>
      <c r="D34" s="15"/>
      <c r="E34" s="15"/>
      <c r="F34" s="15"/>
      <c r="G34" s="15"/>
      <c r="H34" s="28"/>
      <c r="I34" s="15"/>
      <c r="J34" s="15"/>
      <c r="K34" s="2"/>
      <c r="L34" s="2"/>
      <c r="M34" s="2"/>
      <c r="N34" s="2"/>
      <c r="O34" s="2"/>
    </row>
    <row r="35" spans="1:15" x14ac:dyDescent="0.3">
      <c r="A35" s="25" t="s">
        <v>55</v>
      </c>
      <c r="B35" s="25"/>
      <c r="C35" s="25"/>
      <c r="D35" s="25"/>
      <c r="E35" s="25"/>
      <c r="F35" s="15"/>
      <c r="G35" s="15"/>
      <c r="H35" s="28"/>
      <c r="I35" s="15"/>
      <c r="J35" s="15"/>
      <c r="K35" s="2"/>
      <c r="L35" s="2"/>
      <c r="M35" s="2"/>
      <c r="N35" s="2"/>
      <c r="O35" s="2"/>
    </row>
    <row r="36" spans="1:15" ht="49.5" customHeight="1" x14ac:dyDescent="0.3">
      <c r="A36" s="33"/>
      <c r="B36" s="34" t="s">
        <v>48</v>
      </c>
      <c r="C36" s="22" t="s">
        <v>49</v>
      </c>
      <c r="D36" s="22" t="s">
        <v>50</v>
      </c>
      <c r="E36" s="22" t="s">
        <v>51</v>
      </c>
      <c r="F36" s="15"/>
      <c r="G36" s="15"/>
      <c r="H36" s="28"/>
      <c r="I36" s="15"/>
      <c r="J36" s="15"/>
      <c r="K36" s="2"/>
      <c r="L36" s="2"/>
      <c r="M36" s="2"/>
      <c r="N36" s="2"/>
      <c r="O36" s="2"/>
    </row>
    <row r="37" spans="1:15" x14ac:dyDescent="0.3">
      <c r="A37" s="23" t="s">
        <v>9</v>
      </c>
      <c r="B37" s="23" t="s">
        <v>52</v>
      </c>
      <c r="C37" s="23" t="s">
        <v>45</v>
      </c>
      <c r="D37" s="23" t="s">
        <v>53</v>
      </c>
      <c r="E37" s="23" t="s">
        <v>54</v>
      </c>
      <c r="F37" s="27"/>
      <c r="G37" s="15"/>
      <c r="H37" s="28"/>
      <c r="I37" s="15"/>
      <c r="J37" s="15"/>
      <c r="K37" s="2"/>
      <c r="L37" s="2"/>
      <c r="M37" s="2"/>
      <c r="N37" s="2"/>
      <c r="O37" s="2"/>
    </row>
    <row r="38" spans="1:15" x14ac:dyDescent="0.3">
      <c r="A38" s="7" t="s">
        <v>19</v>
      </c>
      <c r="B38" s="9">
        <v>966575</v>
      </c>
      <c r="C38" s="9">
        <v>32000</v>
      </c>
      <c r="D38" s="9">
        <v>0</v>
      </c>
      <c r="E38" s="9">
        <v>998575</v>
      </c>
      <c r="F38" s="27"/>
      <c r="G38" s="15"/>
      <c r="H38" s="28"/>
      <c r="I38" s="15"/>
      <c r="J38" s="15"/>
      <c r="K38" s="2"/>
      <c r="L38" s="2"/>
      <c r="M38" s="2"/>
      <c r="N38" s="2"/>
      <c r="O38" s="2"/>
    </row>
    <row r="39" spans="1:15" x14ac:dyDescent="0.3">
      <c r="A39" s="10" t="s">
        <v>20</v>
      </c>
      <c r="B39" s="12">
        <v>877490</v>
      </c>
      <c r="C39" s="12">
        <v>66074</v>
      </c>
      <c r="D39" s="12">
        <v>0</v>
      </c>
      <c r="E39" s="12">
        <v>943564</v>
      </c>
      <c r="F39" s="27"/>
      <c r="G39" s="15"/>
      <c r="H39" s="28"/>
      <c r="I39" s="15"/>
      <c r="J39" s="15"/>
      <c r="K39" s="2"/>
      <c r="L39" s="2"/>
      <c r="M39" s="2"/>
      <c r="N39" s="2"/>
      <c r="O39" s="2"/>
    </row>
    <row r="40" spans="1:15" x14ac:dyDescent="0.3">
      <c r="A40" s="7" t="s">
        <v>21</v>
      </c>
      <c r="B40" s="9">
        <v>1670735</v>
      </c>
      <c r="C40" s="9">
        <v>13136</v>
      </c>
      <c r="D40" s="9">
        <v>8</v>
      </c>
      <c r="E40" s="9">
        <v>1683879</v>
      </c>
      <c r="F40" s="27"/>
      <c r="G40" s="15"/>
      <c r="H40" s="28"/>
      <c r="I40" s="15"/>
      <c r="J40" s="15"/>
      <c r="K40" s="2"/>
      <c r="L40" s="2"/>
      <c r="M40" s="2"/>
      <c r="N40" s="2"/>
      <c r="O40" s="2"/>
    </row>
    <row r="41" spans="1:15" x14ac:dyDescent="0.3">
      <c r="A41" s="10" t="s">
        <v>22</v>
      </c>
      <c r="B41" s="12">
        <v>2804456</v>
      </c>
      <c r="C41" s="12">
        <v>25000</v>
      </c>
      <c r="D41" s="12">
        <v>1200</v>
      </c>
      <c r="E41" s="12">
        <v>2830656</v>
      </c>
      <c r="F41" s="27"/>
      <c r="G41" s="15"/>
      <c r="H41" s="28"/>
      <c r="I41" s="15"/>
      <c r="J41" s="15"/>
      <c r="K41" s="2"/>
      <c r="L41" s="2"/>
      <c r="M41" s="2"/>
      <c r="N41" s="2"/>
      <c r="O41" s="2"/>
    </row>
    <row r="42" spans="1:15" x14ac:dyDescent="0.3">
      <c r="A42" s="7" t="s">
        <v>23</v>
      </c>
      <c r="B42" s="9">
        <v>1198658</v>
      </c>
      <c r="C42" s="9">
        <v>125676</v>
      </c>
      <c r="D42" s="9">
        <v>1152</v>
      </c>
      <c r="E42" s="9">
        <v>1325486</v>
      </c>
      <c r="F42" s="27"/>
      <c r="G42" s="15"/>
      <c r="H42" s="15"/>
      <c r="I42" s="15"/>
      <c r="J42" s="15"/>
      <c r="K42" s="2"/>
      <c r="L42" s="2"/>
      <c r="M42" s="2"/>
      <c r="N42" s="2"/>
      <c r="O42" s="2"/>
    </row>
    <row r="43" spans="1:15" x14ac:dyDescent="0.3">
      <c r="A43" s="10" t="s">
        <v>40</v>
      </c>
      <c r="B43" s="14">
        <v>7517914</v>
      </c>
      <c r="C43" s="14">
        <v>261886</v>
      </c>
      <c r="D43" s="14">
        <v>2360</v>
      </c>
      <c r="E43" s="14">
        <v>7782160</v>
      </c>
      <c r="F43" s="27"/>
      <c r="G43" s="15"/>
      <c r="H43" s="15"/>
      <c r="I43" s="15"/>
      <c r="J43" s="15"/>
      <c r="K43" s="2"/>
      <c r="L43" s="2"/>
      <c r="M43" s="2"/>
      <c r="N43" s="2"/>
      <c r="O43" s="2"/>
    </row>
    <row r="44" spans="1:1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5">
    <mergeCell ref="A1:J1"/>
    <mergeCell ref="A12:I12"/>
    <mergeCell ref="A23:D23"/>
    <mergeCell ref="A32:D32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Mio. kr.</vt:lpstr>
      <vt:lpstr>Tusind kr.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Pedersen</dc:creator>
  <cp:lastModifiedBy>Sebastian Pedersen</cp:lastModifiedBy>
  <dcterms:created xsi:type="dcterms:W3CDTF">2025-04-28T11:33:18Z</dcterms:created>
  <dcterms:modified xsi:type="dcterms:W3CDTF">2025-04-28T12:17:18Z</dcterms:modified>
</cp:coreProperties>
</file>